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shwantmalaiya/Desktop/classes/530/18/"/>
    </mc:Choice>
  </mc:AlternateContent>
  <xr:revisionPtr revIDLastSave="0" documentId="8_{8C90BFE8-4918-FF40-A878-D7EA0F74AABD}" xr6:coauthVersionLast="37" xr6:coauthVersionMax="37" xr10:uidLastSave="{00000000-0000-0000-0000-000000000000}"/>
  <bookViews>
    <workbookView xWindow="480" yWindow="460" windowWidth="18980" windowHeight="12220"/>
  </bookViews>
  <sheets>
    <sheet name="Sheet1" sheetId="1" r:id="rId1"/>
    <sheet name="Sheet2" sheetId="2" r:id="rId2"/>
    <sheet name="Sheet3" sheetId="3" r:id="rId3"/>
  </sheets>
  <definedNames>
    <definedName name="a">Sheet1!$E$4</definedName>
    <definedName name="beta">Sheet1!$F$4</definedName>
    <definedName name="solver_adj" localSheetId="0" hidden="1">Sheet1!$E$20:$G$20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Sheet1!$J$21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Sheet1!$J$22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4500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esttime1">Sheet1!$E$11</definedName>
    <definedName name="testtime2">Sheet1!$F$11</definedName>
    <definedName name="testtime3">Sheet1!$G$11</definedName>
  </definedNames>
  <calcPr calcId="1790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4" i="1"/>
  <c r="J11" i="1"/>
  <c r="I30" i="1"/>
  <c r="G21" i="1"/>
  <c r="G22" i="1" s="1"/>
  <c r="F21" i="1"/>
  <c r="F22" i="1"/>
  <c r="E21" i="1"/>
  <c r="E22" i="1" s="1"/>
  <c r="J22" i="1" s="1"/>
  <c r="J23" i="1" s="1"/>
  <c r="G12" i="1"/>
  <c r="F12" i="1"/>
  <c r="E12" i="1"/>
  <c r="J12" i="1" s="1"/>
  <c r="J13" i="1" s="1"/>
  <c r="J21" i="1"/>
  <c r="I29" i="1"/>
</calcChain>
</file>

<file path=xl/sharedStrings.xml><?xml version="1.0" encoding="utf-8"?>
<sst xmlns="http://schemas.openxmlformats.org/spreadsheetml/2006/main" count="43" uniqueCount="32">
  <si>
    <t xml:space="preserve">Reliability optimization </t>
  </si>
  <si>
    <t>a</t>
  </si>
  <si>
    <t>testtime</t>
  </si>
  <si>
    <t>Rel</t>
  </si>
  <si>
    <t>beta</t>
  </si>
  <si>
    <t>testtime1</t>
  </si>
  <si>
    <t>testtime2</t>
  </si>
  <si>
    <t>testtime3</t>
  </si>
  <si>
    <t>Reliability</t>
  </si>
  <si>
    <t>Unreliability</t>
  </si>
  <si>
    <t>Basic Series system</t>
  </si>
  <si>
    <t>Improved Series system</t>
  </si>
  <si>
    <t>M1</t>
  </si>
  <si>
    <t>M2</t>
  </si>
  <si>
    <t>M3</t>
  </si>
  <si>
    <t>Cost</t>
  </si>
  <si>
    <t>Total Cost</t>
  </si>
  <si>
    <t>System</t>
  </si>
  <si>
    <t>Parameters</t>
  </si>
  <si>
    <t>Init Cost</t>
  </si>
  <si>
    <t>Added cost</t>
  </si>
  <si>
    <t>with added cost</t>
  </si>
  <si>
    <t>Try:</t>
  </si>
  <si>
    <t>Add extra cost to one of the modules</t>
  </si>
  <si>
    <t>Make  initial cost the same for all modules</t>
  </si>
  <si>
    <t>Make total cost the same for all modules</t>
  </si>
  <si>
    <t>R(testtime) = 1-a.exp(-beta.testtime)</t>
  </si>
  <si>
    <t>Cost-reliability model</t>
  </si>
  <si>
    <t>Then try adding different or same amounts</t>
  </si>
  <si>
    <t>perhaps</t>
  </si>
  <si>
    <t>To experiment with solver (an add-in for Excel), add it in.</t>
  </si>
  <si>
    <t>Maximize reliability by keeping cost &lt;=4500, by varying added costs for the 3 modules.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</si>
</sst>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6" formatCode="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6" fontId="3" fillId="3" borderId="0" xfId="0" applyNumberFormat="1" applyFont="1" applyFill="1"/>
    <xf numFmtId="164" fontId="3" fillId="3" borderId="0" xfId="0" applyNumberFormat="1" applyFont="1" applyFill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Cost-reliability model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Sheet1!$N$3</c:f>
              <c:strCache>
                <c:ptCount val="1"/>
                <c:pt idx="0">
                  <c:v>Rel</c:v>
                </c:pt>
              </c:strCache>
            </c:strRef>
          </c:tx>
          <c:xVal>
            <c:numRef>
              <c:f>Sheet1!$M$4:$M$12</c:f>
              <c:numCache>
                <c:formatCode>General</c:formatCode>
                <c:ptCount val="9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1250</c:v>
                </c:pt>
                <c:pt idx="6">
                  <c:v>1500</c:v>
                </c:pt>
                <c:pt idx="7">
                  <c:v>1750</c:v>
                </c:pt>
                <c:pt idx="8">
                  <c:v>2000</c:v>
                </c:pt>
              </c:numCache>
            </c:numRef>
          </c:xVal>
          <c:yVal>
            <c:numRef>
              <c:f>Sheet1!$N$4:$N$12</c:f>
              <c:numCache>
                <c:formatCode>#,##0.0000</c:formatCode>
                <c:ptCount val="9"/>
                <c:pt idx="0">
                  <c:v>0.25</c:v>
                </c:pt>
                <c:pt idx="1">
                  <c:v>0.64572508544423901</c:v>
                </c:pt>
                <c:pt idx="2">
                  <c:v>0.83265237988867757</c:v>
                </c:pt>
                <c:pt idx="3">
                  <c:v>0.92095058157860177</c:v>
                </c:pt>
                <c:pt idx="4">
                  <c:v>0.96265969872410206</c:v>
                </c:pt>
                <c:pt idx="5">
                  <c:v>0.98236169060799317</c:v>
                </c:pt>
                <c:pt idx="6">
                  <c:v>0.9916682525963183</c:v>
                </c:pt>
                <c:pt idx="7">
                  <c:v>0.99606436120061392</c:v>
                </c:pt>
                <c:pt idx="8">
                  <c:v>0.99814093586750019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55-EE40-B45D-FD20761A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096144"/>
        <c:axId val="1"/>
      </c:scatterChart>
      <c:valAx>
        <c:axId val="22809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TestTime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Reliability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8096144"/>
        <c:crosses val="autoZero"/>
        <c:crossBetween val="midCat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13</xdr:row>
      <xdr:rowOff>152400</xdr:rowOff>
    </xdr:from>
    <xdr:to>
      <xdr:col>18</xdr:col>
      <xdr:colOff>12700</xdr:colOff>
      <xdr:row>28</xdr:row>
      <xdr:rowOff>63500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7BDC62CF-30CF-F746-9D68-AA146269B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M34" sqref="M34"/>
    </sheetView>
  </sheetViews>
  <sheetFormatPr baseColWidth="10" defaultRowHeight="15" x14ac:dyDescent="0.2"/>
  <cols>
    <col min="1" max="3" width="8.83203125" customWidth="1"/>
    <col min="4" max="4" width="11" customWidth="1"/>
    <col min="5" max="8" width="8.83203125" customWidth="1"/>
    <col min="9" max="9" width="12.6640625" customWidth="1"/>
    <col min="10" max="12" width="8.83203125" customWidth="1"/>
    <col min="13" max="13" width="12.5" customWidth="1"/>
    <col min="14" max="14" width="8.1640625" customWidth="1"/>
    <col min="15" max="256" width="8.83203125" customWidth="1"/>
  </cols>
  <sheetData>
    <row r="1" spans="2:14" x14ac:dyDescent="0.2">
      <c r="B1" t="s">
        <v>0</v>
      </c>
    </row>
    <row r="2" spans="2:14" x14ac:dyDescent="0.2">
      <c r="H2" s="6" t="s">
        <v>27</v>
      </c>
    </row>
    <row r="3" spans="2:14" x14ac:dyDescent="0.2">
      <c r="C3" s="6" t="s">
        <v>18</v>
      </c>
      <c r="E3" t="s">
        <v>1</v>
      </c>
      <c r="F3" t="s">
        <v>4</v>
      </c>
      <c r="H3" t="s">
        <v>26</v>
      </c>
      <c r="M3" t="s">
        <v>2</v>
      </c>
      <c r="N3" t="s">
        <v>3</v>
      </c>
    </row>
    <row r="4" spans="2:14" x14ac:dyDescent="0.2">
      <c r="E4" s="1">
        <v>0.75</v>
      </c>
      <c r="F4" s="1">
        <v>3.0000000000000001E-3</v>
      </c>
      <c r="M4">
        <v>0</v>
      </c>
      <c r="N4" s="4">
        <f t="shared" ref="N4:N12" si="0">1-a*EXP(-beta*M4)</f>
        <v>0.25</v>
      </c>
    </row>
    <row r="5" spans="2:14" x14ac:dyDescent="0.2">
      <c r="M5">
        <v>250</v>
      </c>
      <c r="N5" s="4">
        <f t="shared" si="0"/>
        <v>0.64572508544423901</v>
      </c>
    </row>
    <row r="6" spans="2:14" x14ac:dyDescent="0.2">
      <c r="M6">
        <v>500</v>
      </c>
      <c r="N6" s="4">
        <f t="shared" si="0"/>
        <v>0.83265237988867757</v>
      </c>
    </row>
    <row r="7" spans="2:14" x14ac:dyDescent="0.2">
      <c r="C7" s="6" t="s">
        <v>10</v>
      </c>
      <c r="M7">
        <v>750</v>
      </c>
      <c r="N7" s="4">
        <f t="shared" si="0"/>
        <v>0.92095058157860177</v>
      </c>
    </row>
    <row r="8" spans="2:14" x14ac:dyDescent="0.2">
      <c r="M8">
        <v>1000</v>
      </c>
      <c r="N8" s="4">
        <f t="shared" si="0"/>
        <v>0.96265969872410206</v>
      </c>
    </row>
    <row r="9" spans="2:14" x14ac:dyDescent="0.2">
      <c r="E9" t="s">
        <v>12</v>
      </c>
      <c r="F9" t="s">
        <v>13</v>
      </c>
      <c r="G9" t="s">
        <v>14</v>
      </c>
      <c r="I9" t="s">
        <v>17</v>
      </c>
      <c r="M9">
        <v>1250</v>
      </c>
      <c r="N9" s="4">
        <f t="shared" si="0"/>
        <v>0.98236169060799317</v>
      </c>
    </row>
    <row r="10" spans="2:14" x14ac:dyDescent="0.2">
      <c r="E10" t="s">
        <v>5</v>
      </c>
      <c r="F10" t="s">
        <v>6</v>
      </c>
      <c r="G10" t="s">
        <v>7</v>
      </c>
      <c r="M10">
        <v>1500</v>
      </c>
      <c r="N10" s="4">
        <f t="shared" si="0"/>
        <v>0.9916682525963183</v>
      </c>
    </row>
    <row r="11" spans="2:14" x14ac:dyDescent="0.2">
      <c r="D11" t="s">
        <v>19</v>
      </c>
      <c r="E11" s="1">
        <v>150</v>
      </c>
      <c r="F11" s="1">
        <v>450</v>
      </c>
      <c r="G11" s="1">
        <v>1500</v>
      </c>
      <c r="I11" t="s">
        <v>15</v>
      </c>
      <c r="J11" s="2">
        <f>SUM(E11:G11)</f>
        <v>2100</v>
      </c>
      <c r="M11">
        <v>1750</v>
      </c>
      <c r="N11" s="4">
        <f t="shared" si="0"/>
        <v>0.99606436120061392</v>
      </c>
    </row>
    <row r="12" spans="2:14" x14ac:dyDescent="0.2">
      <c r="D12" t="s">
        <v>8</v>
      </c>
      <c r="E12" s="4">
        <f>1-a*EXP(-beta*testtime1)</f>
        <v>0.52177888628366997</v>
      </c>
      <c r="F12" s="4">
        <f>1-a*EXP(-beta*testtime2)</f>
        <v>0.80556980451558136</v>
      </c>
      <c r="G12" s="4">
        <f>1-a*EXP(-beta*testtime3)</f>
        <v>0.9916682525963183</v>
      </c>
      <c r="I12" t="s">
        <v>8</v>
      </c>
      <c r="J12" s="3">
        <f>E12*F12*G12</f>
        <v>0.41682723774141944</v>
      </c>
      <c r="M12">
        <v>2000</v>
      </c>
      <c r="N12" s="4">
        <f t="shared" si="0"/>
        <v>0.99814093586750019</v>
      </c>
    </row>
    <row r="13" spans="2:14" x14ac:dyDescent="0.2">
      <c r="I13" t="s">
        <v>9</v>
      </c>
      <c r="J13" s="3">
        <f>1-J12</f>
        <v>0.5831727622585805</v>
      </c>
    </row>
    <row r="16" spans="2:14" x14ac:dyDescent="0.2">
      <c r="C16" s="6" t="s">
        <v>11</v>
      </c>
      <c r="F16" t="s">
        <v>21</v>
      </c>
    </row>
    <row r="18" spans="3:10" x14ac:dyDescent="0.2">
      <c r="I18" t="s">
        <v>17</v>
      </c>
    </row>
    <row r="19" spans="3:10" x14ac:dyDescent="0.2">
      <c r="E19" t="s">
        <v>12</v>
      </c>
      <c r="F19" t="s">
        <v>13</v>
      </c>
      <c r="G19" t="s">
        <v>14</v>
      </c>
    </row>
    <row r="20" spans="3:10" x14ac:dyDescent="0.2">
      <c r="D20" t="s">
        <v>20</v>
      </c>
      <c r="E20" s="1">
        <v>0</v>
      </c>
      <c r="F20" s="1">
        <v>0</v>
      </c>
      <c r="G20" s="1">
        <v>2400</v>
      </c>
    </row>
    <row r="21" spans="3:10" x14ac:dyDescent="0.2">
      <c r="D21" t="s">
        <v>16</v>
      </c>
      <c r="E21">
        <f>E20+testtime1</f>
        <v>150</v>
      </c>
      <c r="F21">
        <f>F20+testtime2</f>
        <v>450</v>
      </c>
      <c r="G21">
        <f>G20+testtime3</f>
        <v>3900</v>
      </c>
      <c r="I21" t="s">
        <v>15</v>
      </c>
      <c r="J21" s="2">
        <f>J11+SUM(E20:G20)</f>
        <v>4500</v>
      </c>
    </row>
    <row r="22" spans="3:10" x14ac:dyDescent="0.2">
      <c r="D22" t="s">
        <v>8</v>
      </c>
      <c r="E22" s="5">
        <f>1-a*EXP(-beta*E21)</f>
        <v>0.52177888628366997</v>
      </c>
      <c r="F22" s="5">
        <f>1-a*EXP(-beta*F21)</f>
        <v>0.80556980451558136</v>
      </c>
      <c r="G22" s="5">
        <f>1-a*EXP(-beta*G21)</f>
        <v>0.99999377963562941</v>
      </c>
      <c r="I22" t="s">
        <v>8</v>
      </c>
      <c r="J22" s="3">
        <f>E22*F22*G22</f>
        <v>0.4203267008223962</v>
      </c>
    </row>
    <row r="23" spans="3:10" x14ac:dyDescent="0.2">
      <c r="I23" t="s">
        <v>9</v>
      </c>
      <c r="J23" s="3">
        <f>1-J22</f>
        <v>0.5796732991776038</v>
      </c>
    </row>
    <row r="26" spans="3:10" x14ac:dyDescent="0.2">
      <c r="C26" t="s">
        <v>22</v>
      </c>
    </row>
    <row r="28" spans="3:10" x14ac:dyDescent="0.2">
      <c r="C28" t="s">
        <v>23</v>
      </c>
      <c r="H28" t="s">
        <v>29</v>
      </c>
      <c r="I28">
        <v>2400</v>
      </c>
    </row>
    <row r="29" spans="3:10" x14ac:dyDescent="0.2">
      <c r="C29" t="s">
        <v>25</v>
      </c>
      <c r="H29" t="s">
        <v>29</v>
      </c>
      <c r="I29">
        <f>J21/3</f>
        <v>1500</v>
      </c>
    </row>
    <row r="30" spans="3:10" x14ac:dyDescent="0.2">
      <c r="C30" t="s">
        <v>24</v>
      </c>
      <c r="H30" t="s">
        <v>29</v>
      </c>
      <c r="I30">
        <f>J11/3</f>
        <v>700</v>
      </c>
    </row>
    <row r="31" spans="3:10" x14ac:dyDescent="0.2">
      <c r="D31" t="s">
        <v>28</v>
      </c>
    </row>
    <row r="33" spans="3:3" x14ac:dyDescent="0.2">
      <c r="C33" s="7" t="s">
        <v>30</v>
      </c>
    </row>
    <row r="34" spans="3:3" x14ac:dyDescent="0.2">
      <c r="C34" t="s">
        <v>31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</vt:lpstr>
      <vt:lpstr>beta</vt:lpstr>
      <vt:lpstr>testtime1</vt:lpstr>
      <vt:lpstr>testtime2</vt:lpstr>
      <vt:lpstr>testtime3</vt:lpstr>
    </vt:vector>
  </TitlesOfParts>
  <Company>Computer Science, 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malaiya</dc:creator>
  <cp:lastModifiedBy>Malaiya,Yashwant</cp:lastModifiedBy>
  <dcterms:created xsi:type="dcterms:W3CDTF">2008-11-11T01:21:24Z</dcterms:created>
  <dcterms:modified xsi:type="dcterms:W3CDTF">2018-10-15T06:40:20Z</dcterms:modified>
</cp:coreProperties>
</file>